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strasbourgfr-my.sharepoint.com/personal/thomas_muller_ac-strasbourg_fr/Documents/PROJETS SITES WEB/Site 2019-20/Tableaux_numerique/Terminale SI/"/>
    </mc:Choice>
  </mc:AlternateContent>
  <xr:revisionPtr revIDLastSave="10" documentId="13_ncr:1_{38F54BDD-6912-4F1F-B30D-A418CD534550}" xr6:coauthVersionLast="47" xr6:coauthVersionMax="47" xr10:uidLastSave="{FE08879A-BD04-4627-88CF-68FB7ADD8E9B}"/>
  <bookViews>
    <workbookView xWindow="-120" yWindow="-120" windowWidth="19440" windowHeight="115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6" i="1"/>
  <c r="D7" i="1"/>
  <c r="D8" i="1"/>
  <c r="D9" i="1"/>
  <c r="D10" i="1"/>
  <c r="D11" i="1"/>
  <c r="D12" i="1"/>
  <c r="F12" i="1" s="1"/>
  <c r="D6" i="1"/>
  <c r="M26" i="1"/>
  <c r="M27" i="1"/>
  <c r="M30" i="1"/>
  <c r="M28" i="1"/>
  <c r="M29" i="1"/>
  <c r="M31" i="1"/>
  <c r="M32" i="1"/>
  <c r="F11" i="1"/>
  <c r="J60" i="1"/>
  <c r="J55" i="1"/>
  <c r="J59" i="1"/>
  <c r="C61" i="1"/>
  <c r="C60" i="1"/>
  <c r="C59" i="1"/>
  <c r="C58" i="1"/>
  <c r="C57" i="1"/>
  <c r="C56" i="1"/>
  <c r="C55" i="1"/>
  <c r="C10" i="1"/>
  <c r="C30" i="1"/>
  <c r="C7" i="1"/>
  <c r="C8" i="1"/>
  <c r="C9" i="1"/>
  <c r="C11" i="1"/>
  <c r="C12" i="1"/>
  <c r="C6" i="1"/>
  <c r="C27" i="1"/>
  <c r="C28" i="1"/>
  <c r="C29" i="1"/>
  <c r="C31" i="1"/>
  <c r="C32" i="1"/>
  <c r="C26" i="1"/>
  <c r="F7" i="1" l="1"/>
  <c r="F10" i="1"/>
  <c r="F9" i="1"/>
  <c r="F8" i="1"/>
  <c r="J58" i="1"/>
  <c r="J57" i="1"/>
  <c r="F6" i="1"/>
  <c r="J56" i="1"/>
  <c r="J61" i="1" l="1"/>
</calcChain>
</file>

<file path=xl/sharedStrings.xml><?xml version="1.0" encoding="utf-8"?>
<sst xmlns="http://schemas.openxmlformats.org/spreadsheetml/2006/main" count="53" uniqueCount="27">
  <si>
    <t>km/h</t>
  </si>
  <si>
    <t>m/s</t>
  </si>
  <si>
    <t>m</t>
  </si>
  <si>
    <t>Vitesse</t>
  </si>
  <si>
    <t>%</t>
  </si>
  <si>
    <t>code en m</t>
  </si>
  <si>
    <t>calculé en m</t>
  </si>
  <si>
    <t>Taux d'erreur</t>
  </si>
  <si>
    <t>Distance de réaction</t>
  </si>
  <si>
    <t>Distance de freinage</t>
  </si>
  <si>
    <t>m/s²</t>
  </si>
  <si>
    <t>Code de la route</t>
  </si>
  <si>
    <t>Calculé</t>
  </si>
  <si>
    <t>Distance d'arrêt</t>
  </si>
  <si>
    <t>Décélération</t>
  </si>
  <si>
    <t>Décélération minimale</t>
  </si>
  <si>
    <t>(norme) m/s²</t>
  </si>
  <si>
    <t>2. La distance d'arrêt</t>
  </si>
  <si>
    <t>1. Distance de réaction</t>
  </si>
  <si>
    <t>Hauteur</t>
  </si>
  <si>
    <t>étages</t>
  </si>
  <si>
    <t>Accélération</t>
  </si>
  <si>
    <t>Temps de chute</t>
  </si>
  <si>
    <t>s</t>
  </si>
  <si>
    <t>3. La vitesse d'impact et hauteur équivalente</t>
  </si>
  <si>
    <t xml:space="preserve">étages </t>
  </si>
  <si>
    <t>Formule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</si>
</sst>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Distance de réaction (à</a:t>
            </a:r>
            <a:r>
              <a:rPr lang="fr-FR" baseline="0"/>
              <a:t> t=1s)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calculé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Feuil1!$B$6:$B$12</c:f>
              <c:numCache>
                <c:formatCode>General</c:formatCode>
                <c:ptCount val="7"/>
                <c:pt idx="0">
                  <c:v>30</c:v>
                </c:pt>
                <c:pt idx="1">
                  <c:v>50</c:v>
                </c:pt>
                <c:pt idx="2">
                  <c:v>70</c:v>
                </c:pt>
                <c:pt idx="3">
                  <c:v>80</c:v>
                </c:pt>
                <c:pt idx="4">
                  <c:v>100</c:v>
                </c:pt>
                <c:pt idx="5">
                  <c:v>110</c:v>
                </c:pt>
                <c:pt idx="6">
                  <c:v>130</c:v>
                </c:pt>
              </c:numCache>
            </c:numRef>
          </c:xVal>
          <c:yVal>
            <c:numRef>
              <c:f>Feuil1!$E$6:$E$12</c:f>
              <c:numCache>
                <c:formatCode>0.00</c:formatCode>
                <c:ptCount val="7"/>
                <c:pt idx="0">
                  <c:v>8.3333333333333339</c:v>
                </c:pt>
                <c:pt idx="1">
                  <c:v>13.888888888888889</c:v>
                </c:pt>
                <c:pt idx="2">
                  <c:v>19.444444444444443</c:v>
                </c:pt>
                <c:pt idx="3">
                  <c:v>22.222222222222221</c:v>
                </c:pt>
                <c:pt idx="4">
                  <c:v>27.777777777777779</c:v>
                </c:pt>
                <c:pt idx="5">
                  <c:v>30.555555555555554</c:v>
                </c:pt>
                <c:pt idx="6">
                  <c:v>36.111111111111107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68-4294-AD42-AD28B2319247}"/>
            </c:ext>
          </c:extLst>
        </c:ser>
        <c:ser>
          <c:idx val="1"/>
          <c:order val="1"/>
          <c:tx>
            <c:v>code 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Feuil1!$B$6:$B$12</c:f>
              <c:numCache>
                <c:formatCode>General</c:formatCode>
                <c:ptCount val="7"/>
                <c:pt idx="0">
                  <c:v>30</c:v>
                </c:pt>
                <c:pt idx="1">
                  <c:v>50</c:v>
                </c:pt>
                <c:pt idx="2">
                  <c:v>70</c:v>
                </c:pt>
                <c:pt idx="3">
                  <c:v>80</c:v>
                </c:pt>
                <c:pt idx="4">
                  <c:v>100</c:v>
                </c:pt>
                <c:pt idx="5">
                  <c:v>110</c:v>
                </c:pt>
                <c:pt idx="6">
                  <c:v>130</c:v>
                </c:pt>
              </c:numCache>
            </c:numRef>
          </c:xVal>
          <c:yVal>
            <c:numRef>
              <c:f>Feuil1!$D$6:$D$12</c:f>
              <c:numCache>
                <c:formatCode>General</c:formatCode>
                <c:ptCount val="7"/>
                <c:pt idx="0">
                  <c:v>9</c:v>
                </c:pt>
                <c:pt idx="1">
                  <c:v>15</c:v>
                </c:pt>
                <c:pt idx="2">
                  <c:v>21</c:v>
                </c:pt>
                <c:pt idx="3">
                  <c:v>24</c:v>
                </c:pt>
                <c:pt idx="4">
                  <c:v>30</c:v>
                </c:pt>
                <c:pt idx="5">
                  <c:v>33</c:v>
                </c:pt>
                <c:pt idx="6">
                  <c:v>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68-4294-AD42-AD28B2319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878384"/>
        <c:axId val="395801888"/>
      </c:scatterChart>
      <c:valAx>
        <c:axId val="397878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Vitesse en km/h</a:t>
                </a:r>
              </a:p>
            </c:rich>
          </c:tx>
          <c:layout>
            <c:manualLayout>
              <c:xMode val="edge"/>
              <c:yMode val="edge"/>
              <c:x val="0.37126246719160111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5801888"/>
        <c:crosses val="autoZero"/>
        <c:crossBetween val="midCat"/>
      </c:valAx>
      <c:valAx>
        <c:axId val="39580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Distance de réaction en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78783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Distance d'arrêt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calculé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Feuil1!$B$26:$B$32</c:f>
              <c:numCache>
                <c:formatCode>General</c:formatCode>
                <c:ptCount val="7"/>
                <c:pt idx="0">
                  <c:v>30</c:v>
                </c:pt>
                <c:pt idx="1">
                  <c:v>50</c:v>
                </c:pt>
                <c:pt idx="2">
                  <c:v>70</c:v>
                </c:pt>
                <c:pt idx="3">
                  <c:v>80</c:v>
                </c:pt>
                <c:pt idx="4">
                  <c:v>100</c:v>
                </c:pt>
                <c:pt idx="5">
                  <c:v>110</c:v>
                </c:pt>
                <c:pt idx="6">
                  <c:v>130</c:v>
                </c:pt>
              </c:numCache>
            </c:numRef>
          </c:xVal>
          <c:yVal>
            <c:numRef>
              <c:f>Feuil1!$L$26:$L$32</c:f>
              <c:numCache>
                <c:formatCode>0.00</c:formatCode>
                <c:ptCount val="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6CD-4280-A0B9-60D963961BFA}"/>
            </c:ext>
          </c:extLst>
        </c:ser>
        <c:ser>
          <c:idx val="1"/>
          <c:order val="1"/>
          <c:tx>
            <c:v>code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Feuil1!$B$26:$B$32</c:f>
              <c:numCache>
                <c:formatCode>General</c:formatCode>
                <c:ptCount val="7"/>
                <c:pt idx="0">
                  <c:v>30</c:v>
                </c:pt>
                <c:pt idx="1">
                  <c:v>50</c:v>
                </c:pt>
                <c:pt idx="2">
                  <c:v>70</c:v>
                </c:pt>
                <c:pt idx="3">
                  <c:v>80</c:v>
                </c:pt>
                <c:pt idx="4">
                  <c:v>100</c:v>
                </c:pt>
                <c:pt idx="5">
                  <c:v>110</c:v>
                </c:pt>
                <c:pt idx="6">
                  <c:v>130</c:v>
                </c:pt>
              </c:numCache>
            </c:numRef>
          </c:xVal>
          <c:yVal>
            <c:numRef>
              <c:f>Feuil1!$E$26:$E$32</c:f>
              <c:numCache>
                <c:formatCode>General</c:formatCode>
                <c:ptCount val="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6CD-4280-A0B9-60D963961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878384"/>
        <c:axId val="395801888"/>
      </c:scatterChart>
      <c:valAx>
        <c:axId val="397878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Vitesse en km/h</a:t>
                </a:r>
              </a:p>
            </c:rich>
          </c:tx>
          <c:layout>
            <c:manualLayout>
              <c:xMode val="edge"/>
              <c:yMode val="edge"/>
              <c:x val="0.37126246719160111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5801888"/>
        <c:crosses val="autoZero"/>
        <c:crossBetween val="midCat"/>
      </c:valAx>
      <c:valAx>
        <c:axId val="39580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Distance d'arrêt en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78783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Hauteur</a:t>
            </a:r>
            <a:r>
              <a:rPr lang="fr-FR" baseline="0"/>
              <a:t> d'étage = f(v)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d calculé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Feuil1!$B$55:$B$61</c:f>
              <c:numCache>
                <c:formatCode>General</c:formatCode>
                <c:ptCount val="7"/>
                <c:pt idx="0">
                  <c:v>30</c:v>
                </c:pt>
                <c:pt idx="1">
                  <c:v>50</c:v>
                </c:pt>
                <c:pt idx="2">
                  <c:v>70</c:v>
                </c:pt>
                <c:pt idx="3">
                  <c:v>80</c:v>
                </c:pt>
                <c:pt idx="4">
                  <c:v>100</c:v>
                </c:pt>
                <c:pt idx="5">
                  <c:v>110</c:v>
                </c:pt>
                <c:pt idx="6">
                  <c:v>130</c:v>
                </c:pt>
              </c:numCache>
            </c:numRef>
          </c:xVal>
          <c:yVal>
            <c:numRef>
              <c:f>Feuil1!$I$55:$I$61</c:f>
              <c:numCache>
                <c:formatCode>0.00</c:formatCode>
                <c:ptCount val="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F80-4506-AF68-890CAE0232D8}"/>
            </c:ext>
          </c:extLst>
        </c:ser>
        <c:ser>
          <c:idx val="1"/>
          <c:order val="1"/>
          <c:tx>
            <c:v>d code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Feuil1!$B$55:$B$61</c:f>
              <c:numCache>
                <c:formatCode>General</c:formatCode>
                <c:ptCount val="7"/>
                <c:pt idx="0">
                  <c:v>30</c:v>
                </c:pt>
                <c:pt idx="1">
                  <c:v>50</c:v>
                </c:pt>
                <c:pt idx="2">
                  <c:v>70</c:v>
                </c:pt>
                <c:pt idx="3">
                  <c:v>80</c:v>
                </c:pt>
                <c:pt idx="4">
                  <c:v>100</c:v>
                </c:pt>
                <c:pt idx="5">
                  <c:v>110</c:v>
                </c:pt>
                <c:pt idx="6">
                  <c:v>130</c:v>
                </c:pt>
              </c:numCache>
            </c:numRef>
          </c:xVal>
          <c:yVal>
            <c:numRef>
              <c:f>Feuil1!$D$55:$D$61</c:f>
              <c:numCache>
                <c:formatCode>General</c:formatCode>
                <c:ptCount val="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F80-4506-AF68-890CAE023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878384"/>
        <c:axId val="395801888"/>
      </c:scatterChart>
      <c:valAx>
        <c:axId val="397878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Vitesse en km/h</a:t>
                </a:r>
              </a:p>
            </c:rich>
          </c:tx>
          <c:layout>
            <c:manualLayout>
              <c:xMode val="edge"/>
              <c:yMode val="edge"/>
              <c:x val="0.37126246719160111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5801888"/>
        <c:crosses val="autoZero"/>
        <c:crossBetween val="midCat"/>
      </c:valAx>
      <c:valAx>
        <c:axId val="39580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équivalente en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78783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3</xdr:row>
      <xdr:rowOff>33337</xdr:rowOff>
    </xdr:from>
    <xdr:to>
      <xdr:col>12</xdr:col>
      <xdr:colOff>402980</xdr:colOff>
      <xdr:row>18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0837DEC-6E98-46C1-A9A0-15658E642A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542925</xdr:colOff>
      <xdr:row>32</xdr:row>
      <xdr:rowOff>142875</xdr:rowOff>
    </xdr:from>
    <xdr:to>
      <xdr:col>11</xdr:col>
      <xdr:colOff>952499</xdr:colOff>
      <xdr:row>45</xdr:row>
      <xdr:rowOff>171450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5C4683C-7B23-4A3B-AE63-C71E513A8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85725</xdr:colOff>
      <xdr:row>51</xdr:row>
      <xdr:rowOff>28575</xdr:rowOff>
    </xdr:from>
    <xdr:to>
      <xdr:col>15</xdr:col>
      <xdr:colOff>760054</xdr:colOff>
      <xdr:row>67</xdr:row>
      <xdr:rowOff>9525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244B6EB5-7629-49F2-A86F-AB9E45738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61"/>
  <sheetViews>
    <sheetView tabSelected="1" zoomScale="115" zoomScaleNormal="115" workbookViewId="0">
      <selection activeCell="E6" sqref="E6:E12"/>
    </sheetView>
  </sheetViews>
  <sheetFormatPr baseColWidth="10" defaultRowHeight="15" x14ac:dyDescent="0.25"/>
  <cols>
    <col min="4" max="4" width="19.28515625" bestFit="1" customWidth="1"/>
    <col min="5" max="5" width="19.140625" bestFit="1" customWidth="1"/>
    <col min="6" max="6" width="14.7109375" bestFit="1" customWidth="1"/>
    <col min="7" max="7" width="12.28515625" bestFit="1" customWidth="1"/>
    <col min="8" max="8" width="12.28515625" customWidth="1"/>
    <col min="9" max="9" width="19.140625" bestFit="1" customWidth="1"/>
    <col min="10" max="10" width="19.7109375" bestFit="1" customWidth="1"/>
    <col min="11" max="11" width="19.28515625" bestFit="1" customWidth="1"/>
    <col min="12" max="12" width="14.28515625" customWidth="1"/>
  </cols>
  <sheetData>
    <row r="2" spans="2:16" ht="23.25" x14ac:dyDescent="0.25">
      <c r="B2" s="19" t="s">
        <v>18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4" spans="2:16" x14ac:dyDescent="0.25">
      <c r="B4" s="18" t="s">
        <v>3</v>
      </c>
      <c r="C4" s="18"/>
      <c r="D4" s="18" t="s">
        <v>8</v>
      </c>
      <c r="E4" s="18"/>
      <c r="F4" s="1" t="s">
        <v>7</v>
      </c>
    </row>
    <row r="5" spans="2:16" x14ac:dyDescent="0.25">
      <c r="B5" s="1" t="s">
        <v>0</v>
      </c>
      <c r="C5" s="1" t="s">
        <v>1</v>
      </c>
      <c r="D5" s="10" t="s">
        <v>5</v>
      </c>
      <c r="E5" s="5" t="s">
        <v>6</v>
      </c>
      <c r="F5" s="1" t="s">
        <v>4</v>
      </c>
    </row>
    <row r="6" spans="2:16" x14ac:dyDescent="0.25">
      <c r="B6" s="1">
        <v>30</v>
      </c>
      <c r="C6" s="4">
        <f>B6/3.6</f>
        <v>8.3333333333333339</v>
      </c>
      <c r="D6" s="10">
        <f>B6/10*3</f>
        <v>9</v>
      </c>
      <c r="E6" s="6">
        <f>B6/3.6</f>
        <v>8.3333333333333339</v>
      </c>
      <c r="F6" s="14">
        <f>(D6-E6)/E6</f>
        <v>7.9999999999999918E-2</v>
      </c>
    </row>
    <row r="7" spans="2:16" x14ac:dyDescent="0.25">
      <c r="B7" s="1">
        <v>50</v>
      </c>
      <c r="C7" s="4">
        <f t="shared" ref="C7:C12" si="0">B7/3.6</f>
        <v>13.888888888888889</v>
      </c>
      <c r="D7" s="10">
        <f t="shared" ref="D7:D12" si="1">B7/10*3</f>
        <v>15</v>
      </c>
      <c r="E7" s="6">
        <f t="shared" ref="E7:E12" si="2">B7/3.6</f>
        <v>13.888888888888889</v>
      </c>
      <c r="F7" s="14">
        <f t="shared" ref="F7:F12" si="3">(D7-E7)/E7</f>
        <v>7.9999999999999974E-2</v>
      </c>
    </row>
    <row r="8" spans="2:16" x14ac:dyDescent="0.25">
      <c r="B8" s="1">
        <v>70</v>
      </c>
      <c r="C8" s="4">
        <f t="shared" si="0"/>
        <v>19.444444444444443</v>
      </c>
      <c r="D8" s="10">
        <f t="shared" si="1"/>
        <v>21</v>
      </c>
      <c r="E8" s="6">
        <f t="shared" si="2"/>
        <v>19.444444444444443</v>
      </c>
      <c r="F8" s="14">
        <f t="shared" si="3"/>
        <v>8.0000000000000085E-2</v>
      </c>
    </row>
    <row r="9" spans="2:16" x14ac:dyDescent="0.25">
      <c r="B9" s="1">
        <v>80</v>
      </c>
      <c r="C9" s="4">
        <f t="shared" si="0"/>
        <v>22.222222222222221</v>
      </c>
      <c r="D9" s="10">
        <f t="shared" si="1"/>
        <v>24</v>
      </c>
      <c r="E9" s="6">
        <f t="shared" si="2"/>
        <v>22.222222222222221</v>
      </c>
      <c r="F9" s="14">
        <f t="shared" si="3"/>
        <v>8.0000000000000043E-2</v>
      </c>
    </row>
    <row r="10" spans="2:16" x14ac:dyDescent="0.25">
      <c r="B10" s="1">
        <v>100</v>
      </c>
      <c r="C10" s="4">
        <f t="shared" si="0"/>
        <v>27.777777777777779</v>
      </c>
      <c r="D10" s="10">
        <f t="shared" si="1"/>
        <v>30</v>
      </c>
      <c r="E10" s="6">
        <f t="shared" si="2"/>
        <v>27.777777777777779</v>
      </c>
      <c r="F10" s="14">
        <f t="shared" si="3"/>
        <v>7.9999999999999974E-2</v>
      </c>
    </row>
    <row r="11" spans="2:16" x14ac:dyDescent="0.25">
      <c r="B11" s="1">
        <v>110</v>
      </c>
      <c r="C11" s="4">
        <f t="shared" si="0"/>
        <v>30.555555555555554</v>
      </c>
      <c r="D11" s="10">
        <f t="shared" si="1"/>
        <v>33</v>
      </c>
      <c r="E11" s="6">
        <f t="shared" si="2"/>
        <v>30.555555555555554</v>
      </c>
      <c r="F11" s="14">
        <f t="shared" si="3"/>
        <v>8.0000000000000071E-2</v>
      </c>
    </row>
    <row r="12" spans="2:16" x14ac:dyDescent="0.25">
      <c r="B12" s="1">
        <v>130</v>
      </c>
      <c r="C12" s="4">
        <f t="shared" si="0"/>
        <v>36.111111111111107</v>
      </c>
      <c r="D12" s="10">
        <f t="shared" si="1"/>
        <v>39</v>
      </c>
      <c r="E12" s="6">
        <f t="shared" si="2"/>
        <v>36.111111111111107</v>
      </c>
      <c r="F12" s="14">
        <f t="shared" si="3"/>
        <v>8.0000000000000113E-2</v>
      </c>
    </row>
    <row r="21" spans="2:16" ht="23.25" x14ac:dyDescent="0.25"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2:16" ht="15" customHeight="1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2:16" x14ac:dyDescent="0.25">
      <c r="D23" s="22" t="s">
        <v>11</v>
      </c>
      <c r="E23" s="22"/>
      <c r="F23" s="22"/>
      <c r="G23" s="22"/>
      <c r="H23" s="10"/>
      <c r="I23" s="20" t="s">
        <v>12</v>
      </c>
      <c r="J23" s="20"/>
      <c r="K23" s="20"/>
    </row>
    <row r="24" spans="2:16" x14ac:dyDescent="0.25">
      <c r="B24" s="18" t="s">
        <v>3</v>
      </c>
      <c r="C24" s="18"/>
      <c r="D24" s="11" t="s">
        <v>8</v>
      </c>
      <c r="E24" s="10" t="s">
        <v>13</v>
      </c>
      <c r="F24" s="12" t="s">
        <v>9</v>
      </c>
      <c r="G24" s="10" t="s">
        <v>14</v>
      </c>
      <c r="H24" s="11"/>
      <c r="I24" s="7" t="s">
        <v>8</v>
      </c>
      <c r="J24" s="5" t="s">
        <v>15</v>
      </c>
      <c r="K24" s="5" t="s">
        <v>9</v>
      </c>
      <c r="L24" s="15" t="s">
        <v>13</v>
      </c>
      <c r="M24" s="1" t="s">
        <v>7</v>
      </c>
    </row>
    <row r="25" spans="2:16" x14ac:dyDescent="0.25">
      <c r="B25" s="1" t="s">
        <v>0</v>
      </c>
      <c r="C25" s="1" t="s">
        <v>1</v>
      </c>
      <c r="D25" s="10" t="s">
        <v>2</v>
      </c>
      <c r="E25" s="10" t="s">
        <v>2</v>
      </c>
      <c r="F25" s="10" t="s">
        <v>2</v>
      </c>
      <c r="G25" s="10" t="s">
        <v>10</v>
      </c>
      <c r="H25" s="10"/>
      <c r="I25" s="5" t="s">
        <v>2</v>
      </c>
      <c r="J25" s="5" t="s">
        <v>16</v>
      </c>
      <c r="K25" s="5" t="s">
        <v>2</v>
      </c>
      <c r="L25" s="15" t="s">
        <v>2</v>
      </c>
      <c r="M25" s="1" t="s">
        <v>4</v>
      </c>
      <c r="N25" s="2"/>
    </row>
    <row r="26" spans="2:16" x14ac:dyDescent="0.25">
      <c r="B26" s="1">
        <v>30</v>
      </c>
      <c r="C26" s="4">
        <f>B26/3.6</f>
        <v>8.3333333333333339</v>
      </c>
      <c r="D26" s="10"/>
      <c r="E26" s="10"/>
      <c r="F26" s="10"/>
      <c r="G26" s="13"/>
      <c r="H26" s="13"/>
      <c r="I26" s="6"/>
      <c r="J26" s="8"/>
      <c r="K26" s="9"/>
      <c r="L26" s="16"/>
      <c r="M26" s="17" t="e">
        <f>(L26-E26)/L26</f>
        <v>#DIV/0!</v>
      </c>
    </row>
    <row r="27" spans="2:16" x14ac:dyDescent="0.25">
      <c r="B27" s="1">
        <v>50</v>
      </c>
      <c r="C27" s="4">
        <f t="shared" ref="C27:C32" si="4">B27/3.6</f>
        <v>13.888888888888889</v>
      </c>
      <c r="D27" s="10"/>
      <c r="E27" s="10"/>
      <c r="F27" s="10"/>
      <c r="G27" s="13"/>
      <c r="H27" s="13"/>
      <c r="I27" s="6"/>
      <c r="J27" s="8"/>
      <c r="K27" s="9"/>
      <c r="L27" s="16"/>
      <c r="M27" s="17" t="e">
        <f t="shared" ref="M27:M32" si="5">(L27-E27)/L27</f>
        <v>#DIV/0!</v>
      </c>
    </row>
    <row r="28" spans="2:16" x14ac:dyDescent="0.25">
      <c r="B28" s="1">
        <v>70</v>
      </c>
      <c r="C28" s="4">
        <f t="shared" si="4"/>
        <v>19.444444444444443</v>
      </c>
      <c r="D28" s="10"/>
      <c r="E28" s="10"/>
      <c r="F28" s="10"/>
      <c r="G28" s="13"/>
      <c r="H28" s="13"/>
      <c r="I28" s="6"/>
      <c r="J28" s="8"/>
      <c r="K28" s="9"/>
      <c r="L28" s="16"/>
      <c r="M28" s="17" t="e">
        <f t="shared" si="5"/>
        <v>#DIV/0!</v>
      </c>
    </row>
    <row r="29" spans="2:16" x14ac:dyDescent="0.25">
      <c r="B29" s="1">
        <v>80</v>
      </c>
      <c r="C29" s="4">
        <f t="shared" si="4"/>
        <v>22.222222222222221</v>
      </c>
      <c r="D29" s="10"/>
      <c r="E29" s="10"/>
      <c r="F29" s="10"/>
      <c r="G29" s="13"/>
      <c r="H29" s="13"/>
      <c r="I29" s="6"/>
      <c r="J29" s="8"/>
      <c r="K29" s="9"/>
      <c r="L29" s="16"/>
      <c r="M29" s="17" t="e">
        <f t="shared" si="5"/>
        <v>#DIV/0!</v>
      </c>
    </row>
    <row r="30" spans="2:16" x14ac:dyDescent="0.25">
      <c r="B30" s="1">
        <v>100</v>
      </c>
      <c r="C30" s="4">
        <f t="shared" si="4"/>
        <v>27.777777777777779</v>
      </c>
      <c r="D30" s="10"/>
      <c r="E30" s="10"/>
      <c r="F30" s="10"/>
      <c r="G30" s="13"/>
      <c r="H30" s="13"/>
      <c r="I30" s="6"/>
      <c r="J30" s="8"/>
      <c r="K30" s="9"/>
      <c r="L30" s="16"/>
      <c r="M30" s="17" t="e">
        <f t="shared" si="5"/>
        <v>#DIV/0!</v>
      </c>
    </row>
    <row r="31" spans="2:16" x14ac:dyDescent="0.25">
      <c r="B31" s="1">
        <v>110</v>
      </c>
      <c r="C31" s="4">
        <f t="shared" si="4"/>
        <v>30.555555555555554</v>
      </c>
      <c r="D31" s="10"/>
      <c r="E31" s="10"/>
      <c r="F31" s="10"/>
      <c r="G31" s="13"/>
      <c r="H31" s="13"/>
      <c r="I31" s="6"/>
      <c r="J31" s="8"/>
      <c r="K31" s="9"/>
      <c r="L31" s="16"/>
      <c r="M31" s="17" t="e">
        <f t="shared" si="5"/>
        <v>#DIV/0!</v>
      </c>
    </row>
    <row r="32" spans="2:16" x14ac:dyDescent="0.25">
      <c r="B32" s="1">
        <v>130</v>
      </c>
      <c r="C32" s="4">
        <f t="shared" si="4"/>
        <v>36.111111111111107</v>
      </c>
      <c r="D32" s="10"/>
      <c r="E32" s="10"/>
      <c r="F32" s="10"/>
      <c r="G32" s="13"/>
      <c r="H32" s="13"/>
      <c r="I32" s="6"/>
      <c r="J32" s="8"/>
      <c r="K32" s="9"/>
      <c r="L32" s="16"/>
      <c r="M32" s="17" t="e">
        <f t="shared" si="5"/>
        <v>#DIV/0!</v>
      </c>
    </row>
    <row r="33" spans="2:14" x14ac:dyDescent="0.25">
      <c r="B33" s="2"/>
      <c r="C33" s="2"/>
      <c r="D33" s="2"/>
      <c r="F33" s="2"/>
      <c r="G33" s="2"/>
      <c r="H33" s="2"/>
      <c r="I33" s="2"/>
      <c r="J33" s="2"/>
      <c r="K33" s="2"/>
      <c r="L33" s="2"/>
      <c r="M33" s="2"/>
      <c r="N33" s="2"/>
    </row>
    <row r="34" spans="2:14" x14ac:dyDescent="0.25">
      <c r="B34" s="2"/>
      <c r="C34" s="2"/>
      <c r="D34" s="2"/>
      <c r="F34" s="2"/>
      <c r="G34" s="2"/>
      <c r="H34" s="2"/>
      <c r="I34" s="2"/>
      <c r="J34" s="2"/>
      <c r="K34" s="2"/>
      <c r="L34" s="2"/>
      <c r="M34" s="2"/>
      <c r="N34" s="2"/>
    </row>
    <row r="35" spans="2:14" x14ac:dyDescent="0.25">
      <c r="B35" s="2"/>
      <c r="C35" s="2"/>
      <c r="D35" s="2"/>
      <c r="F35" s="2"/>
      <c r="G35" s="2"/>
      <c r="H35" s="2"/>
      <c r="I35" s="2"/>
      <c r="J35" s="2"/>
      <c r="K35" s="2"/>
      <c r="L35" s="2"/>
      <c r="M35" s="2"/>
      <c r="N35" s="2"/>
    </row>
    <row r="50" spans="2:16" ht="23.25" x14ac:dyDescent="0.25">
      <c r="B50" s="21" t="s">
        <v>24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</row>
    <row r="51" spans="2:16" ht="23.25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2:16" x14ac:dyDescent="0.25">
      <c r="D52" s="10" t="s">
        <v>11</v>
      </c>
      <c r="E52" s="20" t="s">
        <v>12</v>
      </c>
      <c r="F52" s="20"/>
      <c r="G52" s="20"/>
      <c r="H52" s="20"/>
      <c r="I52" s="20"/>
    </row>
    <row r="53" spans="2:16" x14ac:dyDescent="0.25">
      <c r="B53" s="18" t="s">
        <v>3</v>
      </c>
      <c r="C53" s="18"/>
      <c r="D53" s="11" t="s">
        <v>19</v>
      </c>
      <c r="E53" s="7" t="s">
        <v>21</v>
      </c>
      <c r="F53" s="5" t="s">
        <v>22</v>
      </c>
      <c r="G53" s="5" t="s">
        <v>19</v>
      </c>
      <c r="H53" s="5" t="s">
        <v>26</v>
      </c>
      <c r="I53" s="5" t="s">
        <v>19</v>
      </c>
      <c r="J53" s="1" t="s">
        <v>7</v>
      </c>
    </row>
    <row r="54" spans="2:16" x14ac:dyDescent="0.25">
      <c r="B54" s="1" t="s">
        <v>0</v>
      </c>
      <c r="C54" s="1" t="s">
        <v>1</v>
      </c>
      <c r="D54" s="10" t="s">
        <v>20</v>
      </c>
      <c r="E54" s="5" t="s">
        <v>10</v>
      </c>
      <c r="F54" s="5" t="s">
        <v>23</v>
      </c>
      <c r="G54" s="5" t="s">
        <v>2</v>
      </c>
      <c r="H54" s="5" t="s">
        <v>25</v>
      </c>
      <c r="I54" s="5" t="s">
        <v>20</v>
      </c>
      <c r="J54" s="1" t="s">
        <v>4</v>
      </c>
      <c r="K54" s="2"/>
    </row>
    <row r="55" spans="2:16" x14ac:dyDescent="0.25">
      <c r="B55" s="1">
        <v>30</v>
      </c>
      <c r="C55" s="4">
        <f>B55/3.6</f>
        <v>8.3333333333333339</v>
      </c>
      <c r="D55" s="10"/>
      <c r="E55" s="6"/>
      <c r="F55" s="9"/>
      <c r="G55" s="9"/>
      <c r="H55" s="9"/>
      <c r="I55" s="9"/>
      <c r="J55" s="4" t="e">
        <f>(I55-D55)/I55*100</f>
        <v>#DIV/0!</v>
      </c>
    </row>
    <row r="56" spans="2:16" x14ac:dyDescent="0.25">
      <c r="B56" s="1">
        <v>50</v>
      </c>
      <c r="C56" s="4">
        <f t="shared" ref="C56:C61" si="6">B56/3.6</f>
        <v>13.888888888888889</v>
      </c>
      <c r="D56" s="10"/>
      <c r="E56" s="6"/>
      <c r="F56" s="9"/>
      <c r="G56" s="9"/>
      <c r="H56" s="9"/>
      <c r="I56" s="9"/>
      <c r="J56" s="4" t="e">
        <f>(I56-D56)/I56*100</f>
        <v>#DIV/0!</v>
      </c>
      <c r="K56" s="2"/>
    </row>
    <row r="57" spans="2:16" x14ac:dyDescent="0.25">
      <c r="B57" s="1">
        <v>70</v>
      </c>
      <c r="C57" s="4">
        <f t="shared" si="6"/>
        <v>19.444444444444443</v>
      </c>
      <c r="D57" s="10"/>
      <c r="E57" s="6"/>
      <c r="F57" s="9"/>
      <c r="G57" s="9"/>
      <c r="H57" s="9"/>
      <c r="I57" s="9"/>
      <c r="J57" s="4" t="e">
        <f t="shared" ref="J57:J58" si="7">(I57-D57)/I57*100</f>
        <v>#DIV/0!</v>
      </c>
      <c r="K57" s="2"/>
    </row>
    <row r="58" spans="2:16" x14ac:dyDescent="0.25">
      <c r="B58" s="1">
        <v>80</v>
      </c>
      <c r="C58" s="4">
        <f t="shared" si="6"/>
        <v>22.222222222222221</v>
      </c>
      <c r="D58" s="10"/>
      <c r="E58" s="6"/>
      <c r="F58" s="9"/>
      <c r="G58" s="9"/>
      <c r="H58" s="9"/>
      <c r="I58" s="9"/>
      <c r="J58" s="4" t="e">
        <f t="shared" si="7"/>
        <v>#DIV/0!</v>
      </c>
      <c r="K58" s="2"/>
    </row>
    <row r="59" spans="2:16" x14ac:dyDescent="0.25">
      <c r="B59" s="1">
        <v>100</v>
      </c>
      <c r="C59" s="4">
        <f t="shared" si="6"/>
        <v>27.777777777777779</v>
      </c>
      <c r="D59" s="10"/>
      <c r="E59" s="6"/>
      <c r="F59" s="9"/>
      <c r="G59" s="9"/>
      <c r="H59" s="9"/>
      <c r="I59" s="9"/>
      <c r="J59" s="4" t="e">
        <f t="shared" ref="J59:J61" si="8">(I59-D59)/I59*100</f>
        <v>#DIV/0!</v>
      </c>
      <c r="K59" s="2"/>
    </row>
    <row r="60" spans="2:16" x14ac:dyDescent="0.25">
      <c r="B60" s="1">
        <v>110</v>
      </c>
      <c r="C60" s="4">
        <f t="shared" si="6"/>
        <v>30.555555555555554</v>
      </c>
      <c r="D60" s="10"/>
      <c r="E60" s="6"/>
      <c r="F60" s="9"/>
      <c r="G60" s="9"/>
      <c r="H60" s="9"/>
      <c r="I60" s="9"/>
      <c r="J60" s="4" t="e">
        <f t="shared" si="8"/>
        <v>#DIV/0!</v>
      </c>
      <c r="K60" s="2"/>
    </row>
    <row r="61" spans="2:16" x14ac:dyDescent="0.25">
      <c r="B61" s="1">
        <v>130</v>
      </c>
      <c r="C61" s="4">
        <f t="shared" si="6"/>
        <v>36.111111111111107</v>
      </c>
      <c r="D61" s="10"/>
      <c r="E61" s="6"/>
      <c r="F61" s="9"/>
      <c r="G61" s="9"/>
      <c r="H61" s="9"/>
      <c r="I61" s="9"/>
      <c r="J61" s="4" t="e">
        <f t="shared" si="8"/>
        <v>#DIV/0!</v>
      </c>
      <c r="K61" s="2"/>
    </row>
  </sheetData>
  <mergeCells count="10">
    <mergeCell ref="D4:E4"/>
    <mergeCell ref="B4:C4"/>
    <mergeCell ref="B21:P21"/>
    <mergeCell ref="B2:P2"/>
    <mergeCell ref="B53:C53"/>
    <mergeCell ref="E52:I52"/>
    <mergeCell ref="B50:P50"/>
    <mergeCell ref="B24:C24"/>
    <mergeCell ref="D23:G23"/>
    <mergeCell ref="I23:K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M6600-TOM</dc:creator>
  <cp:lastModifiedBy>thomas muller</cp:lastModifiedBy>
  <dcterms:created xsi:type="dcterms:W3CDTF">2018-10-01T10:28:36Z</dcterms:created>
  <dcterms:modified xsi:type="dcterms:W3CDTF">2024-09-24T07:08:21Z</dcterms:modified>
</cp:coreProperties>
</file>